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philadelphia\Desktop\"/>
    </mc:Choice>
  </mc:AlternateContent>
  <xr:revisionPtr revIDLastSave="0" documentId="8_{5A5DBF74-DBF6-4D56-905D-1BD44B6420F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جدول سندات القبض" sheetId="3" r:id="rId1"/>
    <sheet name="Receipt voucher" sheetId="1" r:id="rId2"/>
  </sheets>
  <definedNames>
    <definedName name="_xlnm.Print_Area" localSheetId="1">'Receipt voucher'!$A$1:$F$24</definedName>
    <definedName name="_xlnm.Print_Area" localSheetId="0">Table1[#All]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C17" i="1" l="1"/>
  <c r="B22" i="1"/>
  <c r="E22" i="1"/>
  <c r="C16" i="1"/>
  <c r="C15" i="1"/>
  <c r="C12" i="1"/>
  <c r="C11" i="1"/>
  <c r="B7" i="1"/>
  <c r="E7" i="1"/>
</calcChain>
</file>

<file path=xl/sharedStrings.xml><?xml version="1.0" encoding="utf-8"?>
<sst xmlns="http://schemas.openxmlformats.org/spreadsheetml/2006/main" count="62" uniqueCount="55">
  <si>
    <t>Date:</t>
  </si>
  <si>
    <t>Receipt Voucher</t>
  </si>
  <si>
    <t xml:space="preserve">No: </t>
  </si>
  <si>
    <t>Received From :</t>
  </si>
  <si>
    <t xml:space="preserve">مبلغ وقدره : </t>
  </si>
  <si>
    <t xml:space="preserve">Amount SR: </t>
  </si>
  <si>
    <t xml:space="preserve">طريقة الدفع : </t>
  </si>
  <si>
    <t>payment method:</t>
  </si>
  <si>
    <t>استلمنا من السادة :</t>
  </si>
  <si>
    <t>وذلك مقابل :</t>
  </si>
  <si>
    <t>payment against:</t>
  </si>
  <si>
    <t>شيك رقم :</t>
  </si>
  <si>
    <t>Bank :</t>
  </si>
  <si>
    <t xml:space="preserve">Cheque No: </t>
  </si>
  <si>
    <t>ســـــنــــــد قـــــبــــــض</t>
  </si>
  <si>
    <t>المحاسب :</t>
  </si>
  <si>
    <t>المستلم</t>
  </si>
  <si>
    <t>المستلم :</t>
  </si>
  <si>
    <r>
      <rPr>
        <b/>
        <sz val="16"/>
        <color theme="1" tint="0.14999847407452621"/>
        <rFont val="Century Gothic"/>
        <family val="2"/>
        <scheme val="minor"/>
      </rPr>
      <t xml:space="preserve">المبلغ </t>
    </r>
    <r>
      <rPr>
        <b/>
        <sz val="12"/>
        <color theme="1" tint="0.14999847407452621"/>
        <rFont val="Century Gothic"/>
        <family val="2"/>
        <scheme val="minor"/>
      </rPr>
      <t xml:space="preserve">  Amount Received</t>
    </r>
  </si>
  <si>
    <t>رقم السند</t>
  </si>
  <si>
    <t>التاريخ</t>
  </si>
  <si>
    <t>العميل</t>
  </si>
  <si>
    <t>القيمة</t>
  </si>
  <si>
    <t>مقابل</t>
  </si>
  <si>
    <t>تفقيط</t>
  </si>
  <si>
    <t>طريقة الدفع</t>
  </si>
  <si>
    <t>المحاسب</t>
  </si>
  <si>
    <t>XYZ</t>
  </si>
  <si>
    <t>فقط خمسون الف ريال لاغير</t>
  </si>
  <si>
    <t>دفعة مقدمة</t>
  </si>
  <si>
    <t>نقدا او شيك</t>
  </si>
  <si>
    <t>Cash OR Chq</t>
  </si>
  <si>
    <t>مسحوب علي بنك</t>
  </si>
  <si>
    <t>نقدا</t>
  </si>
  <si>
    <t>رقم الشيك</t>
  </si>
  <si>
    <t>احمد</t>
  </si>
  <si>
    <t>المحصل</t>
  </si>
  <si>
    <t>شركة الاول</t>
  </si>
  <si>
    <t>فقط خمسة وسبعون الف ريال لا غير</t>
  </si>
  <si>
    <t>دفعة توريد فاتورة رقم 1</t>
  </si>
  <si>
    <t>شيك</t>
  </si>
  <si>
    <t>الاهلي</t>
  </si>
  <si>
    <t>شركة السعيد</t>
  </si>
  <si>
    <t>فقط مائة وخمسون الف ريال لاغير</t>
  </si>
  <si>
    <t>دفعة نهائية من مشروع</t>
  </si>
  <si>
    <t>البنك السعودي الفرنسي</t>
  </si>
  <si>
    <t>LOGO</t>
  </si>
  <si>
    <t>Company info</t>
  </si>
  <si>
    <t>شركة احمد</t>
  </si>
  <si>
    <t>فقط خمسة الاف ريال لا غير</t>
  </si>
  <si>
    <t>دفعة من الحساب</t>
  </si>
  <si>
    <t>بنك الراجحي</t>
  </si>
  <si>
    <t>محمد</t>
  </si>
  <si>
    <t>ابراهيم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</si>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</sst>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2"/>
      <scheme val="minor"/>
    </font>
    <font>
      <sz val="38"/>
      <color theme="0" tint="-0.34998626667073579"/>
      <name val="Century Gothic"/>
      <family val="2"/>
      <scheme val="major"/>
    </font>
    <font>
      <b/>
      <sz val="24"/>
      <color rgb="FFFF0000"/>
      <name val="Century Gothic"/>
      <family val="2"/>
      <scheme val="minor"/>
    </font>
    <font>
      <sz val="16"/>
      <color theme="1" tint="0.14999847407452621"/>
      <name val="Century Gothic"/>
      <family val="2"/>
      <scheme val="minor"/>
    </font>
    <font>
      <b/>
      <sz val="12"/>
      <color theme="1" tint="0.14999847407452621"/>
      <name val="Century Gothic"/>
      <family val="2"/>
      <scheme val="minor"/>
    </font>
    <font>
      <b/>
      <sz val="14"/>
      <color theme="1" tint="0.14999847407452621"/>
      <name val="Century Gothic"/>
      <family val="2"/>
      <scheme val="major"/>
    </font>
    <font>
      <b/>
      <sz val="20"/>
      <color rgb="FFFF0000"/>
      <name val="Century Gothic"/>
      <family val="2"/>
      <scheme val="minor"/>
    </font>
    <font>
      <i/>
      <sz val="10"/>
      <color theme="1" tint="0.14999847407452621"/>
      <name val="Century Gothic"/>
      <family val="2"/>
      <scheme val="minor"/>
    </font>
    <font>
      <sz val="10"/>
      <name val="Arial"/>
    </font>
    <font>
      <sz val="18"/>
      <color theme="1" tint="0.14999847407452621"/>
      <name val="Century Gothic"/>
      <family val="2"/>
      <scheme val="minor"/>
    </font>
    <font>
      <b/>
      <sz val="24"/>
      <color theme="1" tint="0.14999847407452621"/>
      <name val="Century Gothic"/>
      <family val="2"/>
      <scheme val="minor"/>
    </font>
    <font>
      <sz val="22"/>
      <color theme="1" tint="0.14999847407452621"/>
      <name val="Arial"/>
      <family val="2"/>
    </font>
    <font>
      <b/>
      <sz val="16"/>
      <color theme="1" tint="0.14999847407452621"/>
      <name val="Century Gothic"/>
      <family val="2"/>
      <scheme val="minor"/>
    </font>
    <font>
      <sz val="10"/>
      <name val="Arial"/>
      <family val="2"/>
    </font>
    <font>
      <b/>
      <sz val="20"/>
      <color theme="1" tint="0.14999847407452621"/>
      <name val="Century Gothic"/>
      <family val="2"/>
      <scheme val="minor"/>
    </font>
    <font>
      <sz val="28"/>
      <color theme="1" tint="0.14999847407452621"/>
      <name val="Century Gothic"/>
      <family val="2"/>
      <scheme val="minor"/>
    </font>
    <font>
      <sz val="26"/>
      <color rgb="FFFF0000"/>
      <name val="Century Gothic"/>
      <family val="2"/>
      <scheme val="minor"/>
    </font>
    <font>
      <b/>
      <sz val="36"/>
      <color theme="1" tint="0.14999847407452621"/>
      <name val="Century Gothic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/>
    <xf numFmtId="0" fontId="5" fillId="2" borderId="0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6" fillId="0" borderId="1" xfId="0" applyFont="1" applyBorder="1"/>
    <xf numFmtId="0" fontId="14" fillId="0" borderId="1" xfId="0" applyFont="1" applyBorder="1"/>
    <xf numFmtId="0" fontId="18" fillId="0" borderId="0" xfId="0" applyFont="1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3" fontId="15" fillId="3" borderId="1" xfId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6" fontId="0" fillId="0" borderId="0" xfId="0" applyNumberFormat="1"/>
    <xf numFmtId="43" fontId="0" fillId="0" borderId="0" xfId="1" applyFont="1"/>
    <xf numFmtId="0" fontId="22" fillId="0" borderId="0" xfId="0" applyFont="1" applyBorder="1" applyAlignment="1">
      <alignment horizontal="left"/>
    </xf>
    <xf numFmtId="0" fontId="19" fillId="0" borderId="0" xfId="0" applyFont="1"/>
    <xf numFmtId="0" fontId="23" fillId="0" borderId="0" xfId="0" applyFont="1" applyAlignment="1">
      <alignment horizontal="center" vertical="center"/>
    </xf>
    <xf numFmtId="43" fontId="23" fillId="0" borderId="0" xfId="1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1" totalsRowShown="0" headerRowDxfId="0">
  <autoFilter ref="A1:K11" xr:uid="{00000000-0009-0000-0100-000001000000}"/>
  <tableColumns count="11">
    <tableColumn id="1" xr3:uid="{00000000-0010-0000-0000-000001000000}" name="رقم السند"/>
    <tableColumn id="2" xr3:uid="{00000000-0010-0000-0000-000002000000}" name="التاريخ"/>
    <tableColumn id="3" xr3:uid="{00000000-0010-0000-0000-000003000000}" name="العميل"/>
    <tableColumn id="4" xr3:uid="{00000000-0010-0000-0000-000004000000}" name="القيمة" dataCellStyle="Comma"/>
    <tableColumn id="5" xr3:uid="{00000000-0010-0000-0000-000005000000}" name="تفقيط"/>
    <tableColumn id="6" xr3:uid="{00000000-0010-0000-0000-000006000000}" name="مقابل"/>
    <tableColumn id="7" xr3:uid="{00000000-0010-0000-0000-000007000000}" name="طريقة الدفع"/>
    <tableColumn id="8" xr3:uid="{00000000-0010-0000-0000-000008000000}" name="رقم الشيك"/>
    <tableColumn id="11" xr3:uid="{00000000-0010-0000-0000-00000B000000}" name="مسحوب علي بنك"/>
    <tableColumn id="9" xr3:uid="{00000000-0010-0000-0000-000009000000}" name="المحاسب"/>
    <tableColumn id="10" xr3:uid="{00000000-0010-0000-0000-00000A000000}" name="المستلم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rightToLeft="1" tabSelected="1" zoomScaleNormal="100" workbookViewId="0">
      <selection activeCell="M2" sqref="M2"/>
    </sheetView>
  </sheetViews>
  <sheetFormatPr defaultRowHeight="12.75" x14ac:dyDescent="0.2"/>
  <cols>
    <col min="4" max="4" width="11.28515625" style="28" bestFit="1" customWidth="1"/>
    <col min="5" max="5" width="23" bestFit="1" customWidth="1"/>
    <col min="6" max="6" width="15.42578125" bestFit="1" customWidth="1"/>
    <col min="7" max="7" width="10" customWidth="1"/>
    <col min="8" max="8" width="10.5703125" customWidth="1"/>
    <col min="9" max="9" width="14.85546875" customWidth="1"/>
  </cols>
  <sheetData>
    <row r="1" spans="1:11" ht="33.75" customHeight="1" x14ac:dyDescent="0.2">
      <c r="A1" s="31" t="s">
        <v>19</v>
      </c>
      <c r="B1" s="31" t="s">
        <v>20</v>
      </c>
      <c r="C1" s="31" t="s">
        <v>21</v>
      </c>
      <c r="D1" s="32" t="s">
        <v>22</v>
      </c>
      <c r="E1" s="31" t="s">
        <v>24</v>
      </c>
      <c r="F1" s="31" t="s">
        <v>23</v>
      </c>
      <c r="G1" s="31" t="s">
        <v>25</v>
      </c>
      <c r="H1" s="31" t="s">
        <v>34</v>
      </c>
      <c r="I1" s="31" t="s">
        <v>32</v>
      </c>
      <c r="J1" s="31" t="s">
        <v>26</v>
      </c>
      <c r="K1" s="31" t="s">
        <v>16</v>
      </c>
    </row>
    <row r="2" spans="1:11" ht="24" customHeight="1" x14ac:dyDescent="0.2">
      <c r="A2">
        <v>1001</v>
      </c>
      <c r="B2" s="19">
        <v>43251</v>
      </c>
      <c r="C2" s="18" t="s">
        <v>27</v>
      </c>
      <c r="D2" s="28">
        <v>50000</v>
      </c>
      <c r="E2" s="18" t="s">
        <v>28</v>
      </c>
      <c r="F2" s="18" t="s">
        <v>29</v>
      </c>
      <c r="G2" s="18" t="s">
        <v>33</v>
      </c>
      <c r="J2" s="18" t="s">
        <v>35</v>
      </c>
      <c r="K2" s="18" t="s">
        <v>36</v>
      </c>
    </row>
    <row r="3" spans="1:11" ht="24" customHeight="1" x14ac:dyDescent="0.2">
      <c r="A3">
        <v>1002</v>
      </c>
      <c r="B3" s="27">
        <v>43252</v>
      </c>
      <c r="C3" s="18" t="s">
        <v>37</v>
      </c>
      <c r="D3" s="28">
        <v>75000</v>
      </c>
      <c r="E3" s="18" t="s">
        <v>38</v>
      </c>
      <c r="F3" s="18" t="s">
        <v>39</v>
      </c>
      <c r="G3" s="18" t="s">
        <v>40</v>
      </c>
      <c r="H3">
        <v>25645</v>
      </c>
      <c r="I3" s="18" t="s">
        <v>41</v>
      </c>
      <c r="J3" s="18" t="s">
        <v>35</v>
      </c>
      <c r="K3" s="18" t="s">
        <v>36</v>
      </c>
    </row>
    <row r="4" spans="1:11" ht="24" customHeight="1" x14ac:dyDescent="0.2">
      <c r="A4">
        <v>1003</v>
      </c>
      <c r="B4" s="27">
        <v>43253</v>
      </c>
      <c r="C4" s="18" t="s">
        <v>42</v>
      </c>
      <c r="D4" s="28">
        <v>150000</v>
      </c>
      <c r="E4" s="18" t="s">
        <v>43</v>
      </c>
      <c r="F4" s="18" t="s">
        <v>44</v>
      </c>
      <c r="G4" s="18" t="s">
        <v>40</v>
      </c>
      <c r="H4">
        <v>632</v>
      </c>
      <c r="I4" s="18" t="s">
        <v>45</v>
      </c>
      <c r="J4" s="18" t="s">
        <v>35</v>
      </c>
      <c r="K4" s="18" t="s">
        <v>35</v>
      </c>
    </row>
    <row r="5" spans="1:11" ht="24" customHeight="1" x14ac:dyDescent="0.2">
      <c r="A5">
        <v>1004</v>
      </c>
      <c r="B5" s="27">
        <v>43254</v>
      </c>
      <c r="C5" s="18" t="s">
        <v>48</v>
      </c>
      <c r="D5" s="28">
        <v>5000</v>
      </c>
      <c r="E5" s="18" t="s">
        <v>49</v>
      </c>
      <c r="F5" s="18" t="s">
        <v>50</v>
      </c>
      <c r="G5" s="18" t="s">
        <v>40</v>
      </c>
      <c r="H5">
        <v>632541</v>
      </c>
      <c r="I5" s="18" t="s">
        <v>51</v>
      </c>
      <c r="J5" s="18" t="s">
        <v>52</v>
      </c>
      <c r="K5" s="18" t="s">
        <v>53</v>
      </c>
    </row>
    <row r="6" spans="1:11" ht="24" customHeight="1" x14ac:dyDescent="0.2">
      <c r="A6">
        <v>1005</v>
      </c>
    </row>
    <row r="7" spans="1:11" ht="24" customHeight="1" x14ac:dyDescent="0.2">
      <c r="A7">
        <v>1006</v>
      </c>
    </row>
    <row r="8" spans="1:11" ht="24" customHeight="1" x14ac:dyDescent="0.2">
      <c r="A8">
        <v>1007</v>
      </c>
    </row>
    <row r="9" spans="1:11" ht="24" customHeight="1" x14ac:dyDescent="0.2">
      <c r="A9">
        <v>1008</v>
      </c>
    </row>
    <row r="10" spans="1:11" ht="24" customHeight="1" x14ac:dyDescent="0.2">
      <c r="A10">
        <v>1009</v>
      </c>
    </row>
    <row r="11" spans="1:11" ht="24" customHeight="1" x14ac:dyDescent="0.2">
      <c r="A11">
        <v>1010</v>
      </c>
    </row>
  </sheetData>
  <pageMargins left="0.7" right="0.7" top="0.75" bottom="0.75" header="0.3" footer="0.3"/>
  <pageSetup paperSize="9" orientation="landscape" r:id="rId1"/>
  <colBreaks count="1" manualBreakCount="1">
    <brk id="11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27"/>
  <sheetViews>
    <sheetView showGridLines="0" rightToLeft="1" zoomScale="66" zoomScaleNormal="66" zoomScaleSheetLayoutView="66" workbookViewId="0">
      <selection activeCell="I9" sqref="I9"/>
    </sheetView>
  </sheetViews>
  <sheetFormatPr defaultColWidth="9.140625" defaultRowHeight="13.5" x14ac:dyDescent="0.25"/>
  <cols>
    <col min="1" max="1" width="5.42578125" style="1" customWidth="1"/>
    <col min="2" max="2" width="34.5703125" style="1" customWidth="1"/>
    <col min="3" max="3" width="67.28515625" style="1" customWidth="1"/>
    <col min="4" max="4" width="10.7109375" style="1" customWidth="1"/>
    <col min="5" max="5" width="27.28515625" style="1" customWidth="1"/>
    <col min="6" max="6" width="7" style="1" customWidth="1"/>
    <col min="7" max="16384" width="9.140625" style="1"/>
  </cols>
  <sheetData>
    <row r="1" spans="1:9" ht="20.45" customHeight="1" x14ac:dyDescent="0.65">
      <c r="A1" s="34"/>
      <c r="B1" s="34"/>
      <c r="C1" s="34"/>
      <c r="D1" s="34"/>
    </row>
    <row r="2" spans="1:9" ht="37.5" customHeight="1" x14ac:dyDescent="0.5">
      <c r="A2" s="2"/>
      <c r="B2" s="29" t="s">
        <v>46</v>
      </c>
      <c r="C2" s="2"/>
      <c r="D2" s="3"/>
      <c r="E2" s="30" t="s">
        <v>47</v>
      </c>
    </row>
    <row r="3" spans="1:9" s="4" customFormat="1" ht="25.9" customHeight="1" x14ac:dyDescent="0.3"/>
    <row r="4" spans="1:9" s="4" customFormat="1" ht="25.5" customHeight="1" x14ac:dyDescent="0.35">
      <c r="B4" s="35" t="s">
        <v>14</v>
      </c>
      <c r="C4" s="35"/>
      <c r="D4" s="35"/>
      <c r="E4" s="35"/>
    </row>
    <row r="5" spans="1:9" s="4" customFormat="1" ht="25.9" customHeight="1" x14ac:dyDescent="0.35">
      <c r="B5" s="36" t="s">
        <v>1</v>
      </c>
      <c r="C5" s="36"/>
      <c r="D5" s="36"/>
      <c r="E5" s="36"/>
    </row>
    <row r="6" spans="1:9" s="4" customFormat="1" ht="41.25" customHeight="1" x14ac:dyDescent="0.35">
      <c r="A6" s="6"/>
      <c r="B6" s="11" t="s">
        <v>18</v>
      </c>
      <c r="C6" s="14"/>
      <c r="D6" s="15" t="s">
        <v>2</v>
      </c>
      <c r="E6" s="23">
        <v>1004</v>
      </c>
    </row>
    <row r="7" spans="1:9" s="4" customFormat="1" ht="58.5" customHeight="1" x14ac:dyDescent="0.35">
      <c r="A7" s="6"/>
      <c r="B7" s="25">
        <f>VLOOKUP(E6,Table1[],4,0)</f>
        <v>5000</v>
      </c>
      <c r="C7" s="14"/>
      <c r="D7" s="15" t="s">
        <v>0</v>
      </c>
      <c r="E7" s="24">
        <f>VLOOKUP(E6,Table1[],2,0)</f>
        <v>43254</v>
      </c>
    </row>
    <row r="8" spans="1:9" s="4" customFormat="1" ht="17.25" customHeight="1" x14ac:dyDescent="0.35">
      <c r="A8" s="6"/>
      <c r="E8" s="6"/>
    </row>
    <row r="9" spans="1:9" s="4" customFormat="1" ht="17.25" customHeight="1" x14ac:dyDescent="0.35">
      <c r="E9" s="6"/>
      <c r="I9" s="4" t="s">
        <v>54</v>
      </c>
    </row>
    <row r="10" spans="1:9" s="4" customFormat="1" ht="39.75" customHeight="1" x14ac:dyDescent="0.35">
      <c r="A10" s="7"/>
      <c r="B10" s="17" t="s">
        <v>3</v>
      </c>
      <c r="C10" s="33" t="str">
        <f>VLOOKUP(E6,'جدول سندات القبض'!A2:K11,3,0)</f>
        <v>شركة احمد</v>
      </c>
      <c r="D10" s="33"/>
      <c r="E10" s="16" t="s">
        <v>8</v>
      </c>
    </row>
    <row r="11" spans="1:9" s="4" customFormat="1" ht="39.75" customHeight="1" x14ac:dyDescent="0.35">
      <c r="A11" s="7"/>
      <c r="B11" s="17" t="s">
        <v>5</v>
      </c>
      <c r="C11" s="33" t="str">
        <f>VLOOKUP(E6,Table1[],5,0)</f>
        <v>فقط خمسة الاف ريال لا غير</v>
      </c>
      <c r="D11" s="33"/>
      <c r="E11" s="16" t="s">
        <v>4</v>
      </c>
    </row>
    <row r="12" spans="1:9" s="4" customFormat="1" ht="39.75" customHeight="1" x14ac:dyDescent="0.35">
      <c r="A12" s="7"/>
      <c r="B12" s="17" t="s">
        <v>10</v>
      </c>
      <c r="C12" s="33" t="str">
        <f>VLOOKUP(E6,Table1[],6,0)</f>
        <v>دفعة من الحساب</v>
      </c>
      <c r="D12" s="33"/>
      <c r="E12" s="16" t="s">
        <v>9</v>
      </c>
    </row>
    <row r="13" spans="1:9" s="4" customFormat="1" ht="14.1" customHeight="1" x14ac:dyDescent="0.3">
      <c r="A13" s="7"/>
      <c r="B13" s="7"/>
      <c r="C13" s="7"/>
      <c r="D13" s="7"/>
      <c r="E13" s="7"/>
    </row>
    <row r="14" spans="1:9" ht="33" customHeight="1" x14ac:dyDescent="0.25">
      <c r="B14" s="9" t="s">
        <v>7</v>
      </c>
      <c r="C14" s="9"/>
      <c r="E14" s="8" t="s">
        <v>6</v>
      </c>
    </row>
    <row r="15" spans="1:9" s="4" customFormat="1" ht="39.75" customHeight="1" x14ac:dyDescent="0.35">
      <c r="A15" s="7"/>
      <c r="B15" s="17" t="s">
        <v>31</v>
      </c>
      <c r="C15" s="33" t="str">
        <f>VLOOKUP(E6,Table1[],7,0)</f>
        <v>شيك</v>
      </c>
      <c r="D15" s="33"/>
      <c r="E15" s="16" t="s">
        <v>30</v>
      </c>
    </row>
    <row r="16" spans="1:9" s="4" customFormat="1" ht="39.75" customHeight="1" x14ac:dyDescent="0.35">
      <c r="A16" s="7"/>
      <c r="B16" s="17" t="s">
        <v>13</v>
      </c>
      <c r="C16" s="33">
        <f>VLOOKUP(E6,Table1[],8,0)</f>
        <v>632541</v>
      </c>
      <c r="D16" s="33"/>
      <c r="E16" s="16" t="s">
        <v>11</v>
      </c>
    </row>
    <row r="17" spans="1:5" s="4" customFormat="1" ht="39.75" customHeight="1" x14ac:dyDescent="0.35">
      <c r="A17" s="7"/>
      <c r="B17" s="17" t="s">
        <v>12</v>
      </c>
      <c r="C17" s="33" t="str">
        <f>VLOOKUP(E6,Table1[],9,0)</f>
        <v>بنك الراجحي</v>
      </c>
      <c r="D17" s="33"/>
      <c r="E17" s="16" t="s">
        <v>32</v>
      </c>
    </row>
    <row r="18" spans="1:5" ht="15" customHeight="1" x14ac:dyDescent="0.25">
      <c r="A18" s="5"/>
      <c r="B18" s="5"/>
      <c r="C18" s="5"/>
      <c r="D18" s="5"/>
    </row>
    <row r="19" spans="1:5" ht="15" customHeight="1" x14ac:dyDescent="0.25">
      <c r="A19" s="5"/>
      <c r="B19" s="5"/>
      <c r="C19" s="5"/>
      <c r="D19" s="5"/>
    </row>
    <row r="20" spans="1:5" ht="15" customHeight="1" x14ac:dyDescent="0.25">
      <c r="A20" s="5"/>
      <c r="B20" s="5"/>
      <c r="C20" s="5"/>
      <c r="D20" s="5"/>
    </row>
    <row r="21" spans="1:5" ht="37.5" customHeight="1" x14ac:dyDescent="0.3">
      <c r="A21" s="5"/>
      <c r="B21" s="26" t="s">
        <v>17</v>
      </c>
      <c r="C21" s="13"/>
      <c r="D21" s="10"/>
      <c r="E21" s="26" t="s">
        <v>15</v>
      </c>
    </row>
    <row r="22" spans="1:5" ht="33" customHeight="1" x14ac:dyDescent="0.25">
      <c r="A22" s="20"/>
      <c r="B22" s="21" t="str">
        <f>VLOOKUP(E6,Table1[],11,0)</f>
        <v>ابراهيم</v>
      </c>
      <c r="C22" s="21"/>
      <c r="D22" s="21"/>
      <c r="E22" s="22" t="str">
        <f>VLOOKUP(E6,Table1[],10,0)</f>
        <v>محمد</v>
      </c>
    </row>
    <row r="23" spans="1:5" ht="15" customHeight="1" x14ac:dyDescent="0.25">
      <c r="A23" s="20"/>
      <c r="B23" s="20"/>
      <c r="C23" s="20"/>
      <c r="D23" s="20"/>
    </row>
    <row r="24" spans="1:5" s="4" customFormat="1" ht="39.950000000000003" customHeight="1" x14ac:dyDescent="0.3"/>
    <row r="27" spans="1:5" ht="25.5" customHeight="1" x14ac:dyDescent="0.25">
      <c r="A27" s="12"/>
    </row>
  </sheetData>
  <mergeCells count="9">
    <mergeCell ref="C15:D15"/>
    <mergeCell ref="C16:D16"/>
    <mergeCell ref="C17:D17"/>
    <mergeCell ref="A1:D1"/>
    <mergeCell ref="B4:E4"/>
    <mergeCell ref="B5:E5"/>
    <mergeCell ref="C10:D10"/>
    <mergeCell ref="C11:D11"/>
    <mergeCell ref="C12:D12"/>
  </mergeCells>
  <phoneticPr fontId="1" type="noConversion"/>
  <printOptions horizontalCentered="1"/>
  <pageMargins left="0.38" right="0.38" top="0.79" bottom="0.27" header="0.66" footer="0.5"/>
  <pageSetup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2C8791-D3CC-4C34-A78E-5ED9291CD8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جدول سندات القبض</vt:lpstr>
      <vt:lpstr>Receipt voucher</vt:lpstr>
      <vt:lpstr>'Receipt voucher'!Print_Area</vt:lpstr>
      <vt:lpstr>'جدول سندات القبض'!Print_Area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(Simple Lines design)</dc:title>
  <dc:creator>KROKBAN</dc:creator>
  <cp:lastModifiedBy>philadelphia</cp:lastModifiedBy>
  <cp:lastPrinted>2020-01-19T05:08:07Z</cp:lastPrinted>
  <dcterms:created xsi:type="dcterms:W3CDTF">2013-11-16T17:03:29Z</dcterms:created>
  <dcterms:modified xsi:type="dcterms:W3CDTF">2021-01-16T10:46:53Z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</Properties>
</file>